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ikel\Documents\CFC Work Files\"/>
    </mc:Choice>
  </mc:AlternateContent>
  <xr:revisionPtr revIDLastSave="0" documentId="13_ncr:1_{440D2B40-6FF3-47AD-8946-B6B26CA61600}" xr6:coauthVersionLast="44" xr6:coauthVersionMax="44" xr10:uidLastSave="{00000000-0000-0000-0000-000000000000}"/>
  <bookViews>
    <workbookView xWindow="-120" yWindow="-120" windowWidth="29040" windowHeight="15840" tabRatio="732" xr2:uid="{00000000-000D-0000-FFFF-FFFF00000000}"/>
  </bookViews>
  <sheets>
    <sheet name="Calculator" sheetId="3" r:id="rId1"/>
  </sheets>
  <externalReferences>
    <externalReference r:id="rId2"/>
  </externalReferences>
  <definedNames>
    <definedName name="Category">#REF!</definedName>
    <definedName name="_xlnm.Print_Area" localSheetId="0">Calculator!$B$1:$D$25</definedName>
    <definedName name="Schedule">#REF!</definedName>
    <definedName name="Type">#REF!</definedName>
    <definedName name="VU">'[1]App Review Form'!$J$19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3" l="1"/>
  <c r="D20" i="3"/>
  <c r="D10" i="3" l="1"/>
  <c r="D11" i="3"/>
  <c r="D13" i="3" l="1"/>
  <c r="D18" i="3" l="1"/>
  <c r="D22" i="3" l="1"/>
  <c r="D23" i="3" s="1"/>
</calcChain>
</file>

<file path=xl/sharedStrings.xml><?xml version="1.0" encoding="utf-8"?>
<sst xmlns="http://schemas.openxmlformats.org/spreadsheetml/2006/main" count="58" uniqueCount="46">
  <si>
    <t>Drop Down Menu Choices</t>
  </si>
  <si>
    <t>Tax Credit Amount Formula</t>
  </si>
  <si>
    <t>Non-Independent Feature</t>
  </si>
  <si>
    <t>Indie $10M &amp; Under</t>
  </si>
  <si>
    <t>Indie Over $10M</t>
  </si>
  <si>
    <t>Television</t>
  </si>
  <si>
    <t>Relocating TV</t>
  </si>
  <si>
    <t>% Scale, Qualified 
Non-Wages</t>
  </si>
  <si>
    <t>% Increase per Factor Point</t>
  </si>
  <si>
    <t>Bin Size</t>
  </si>
  <si>
    <t>Tax Credit Amount</t>
  </si>
  <si>
    <t>WEIGHTS:</t>
  </si>
  <si>
    <t>VISUAL EFFECTS</t>
  </si>
  <si>
    <t>% Out of Zone Days</t>
  </si>
  <si>
    <t xml:space="preserve"> Non-indie Range</t>
  </si>
  <si>
    <t>TV Series Range</t>
  </si>
  <si>
    <t>Indie Range &lt;10</t>
  </si>
  <si>
    <t>Indie Range &gt;10</t>
  </si>
  <si>
    <t>Threshold</t>
  </si>
  <si>
    <t>Points</t>
  </si>
  <si>
    <t>$</t>
  </si>
  <si>
    <t>Pts</t>
  </si>
  <si>
    <t>Base Job Ratio</t>
  </si>
  <si>
    <t>% Out of Zone Points (1-10)</t>
  </si>
  <si>
    <t>CA VFX Spending Points (1-7)</t>
  </si>
  <si>
    <t>MUSIC</t>
  </si>
  <si>
    <t>Maximum</t>
  </si>
  <si>
    <t>cfc</t>
  </si>
  <si>
    <t>Total Qualified Non-Wages</t>
  </si>
  <si>
    <t>Total Qualified Wages + 35% of Non-Wages</t>
  </si>
  <si>
    <t>CA VFX eligible for Bonus Points (VU)</t>
  </si>
  <si>
    <t>Total Qualifed Wages</t>
  </si>
  <si>
    <t>Adjusted Jobs Ratio</t>
  </si>
  <si>
    <t>Music Scoring Labor (1-5)</t>
  </si>
  <si>
    <t>Exclude Contingency, Completion Bond and Uplifts</t>
  </si>
  <si>
    <t xml:space="preserve"> Total CA Principal Photography Days</t>
  </si>
  <si>
    <t xml:space="preserve"> Out-of-Zone Principal Photography Days</t>
  </si>
  <si>
    <t xml:space="preserve"> Bonus Points</t>
  </si>
  <si>
    <t>Select Category</t>
  </si>
  <si>
    <r>
      <t xml:space="preserve">Production Type </t>
    </r>
    <r>
      <rPr>
        <sz val="14"/>
        <color theme="1"/>
        <rFont val="Arial"/>
        <family val="2"/>
      </rPr>
      <t>(Choose from drop-down menu)</t>
    </r>
  </si>
  <si>
    <t>TITLE</t>
  </si>
  <si>
    <r>
      <rPr>
        <b/>
        <sz val="14"/>
        <color theme="1"/>
        <rFont val="Arial"/>
        <family val="2"/>
      </rPr>
      <t>Instructions:</t>
    </r>
    <r>
      <rPr>
        <sz val="14"/>
        <color theme="1"/>
        <rFont val="Arial"/>
        <family val="2"/>
      </rPr>
      <t xml:space="preserve"> Enter the information into the </t>
    </r>
    <r>
      <rPr>
        <sz val="14"/>
        <color theme="9" tint="-0.249977111117893"/>
        <rFont val="Arial"/>
        <family val="2"/>
      </rPr>
      <t xml:space="preserve">Green </t>
    </r>
    <r>
      <rPr>
        <sz val="14"/>
        <color theme="1"/>
        <rFont val="Arial"/>
        <family val="2"/>
      </rPr>
      <t xml:space="preserve">boxes.  The chart will calculate the remaining information.  </t>
    </r>
  </si>
  <si>
    <r>
      <rPr>
        <b/>
        <sz val="24"/>
        <color theme="1"/>
        <rFont val="Arial"/>
        <family val="2"/>
      </rPr>
      <t>Jobs Ratio Calculator</t>
    </r>
    <r>
      <rPr>
        <b/>
        <sz val="18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For projects with CALs on or after July 1, 2020</t>
    </r>
  </si>
  <si>
    <t>CA Music Scoring Labor Eligible for Bonus Points(MW)</t>
  </si>
  <si>
    <t xml:space="preserve"> % Out of Zone Days Eligible for Bonus Points</t>
  </si>
  <si>
    <t>California Film Commission - Film &amp; TV Tax Credit Program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</si>
</sst>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\(&quot;$&quot;#,##0.00\)"/>
    <numFmt numFmtId="165" formatCode="0.0%"/>
    <numFmt numFmtId="166" formatCode="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indexed="8"/>
      <name val="Arial"/>
      <family val="2"/>
    </font>
    <font>
      <sz val="18"/>
      <color theme="1"/>
      <name val="Arial"/>
      <family val="2"/>
    </font>
    <font>
      <sz val="14"/>
      <color theme="1" tint="0.499984740745262"/>
      <name val="Arial"/>
      <family val="2"/>
    </font>
    <font>
      <sz val="14"/>
      <color theme="9" tint="-0.249977111117893"/>
      <name val="Arial"/>
      <family val="2"/>
    </font>
    <font>
      <sz val="14"/>
      <color theme="2" tint="-0.249977111117893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rgb="FFFF0000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26">
    <xf numFmtId="0" fontId="0" fillId="0" borderId="0" xfId="0"/>
    <xf numFmtId="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0" fontId="8" fillId="0" borderId="0" xfId="20" applyNumberFormat="1" applyFont="1" applyFill="1" applyBorder="1" applyAlignment="1" applyProtection="1">
      <alignment horizontal="center" vertical="center" wrapText="1"/>
    </xf>
    <xf numFmtId="0" fontId="9" fillId="0" borderId="0" xfId="0" applyFont="1" applyProtection="1">
      <protection locked="0"/>
    </xf>
    <xf numFmtId="0" fontId="10" fillId="0" borderId="0" xfId="0" applyFont="1" applyBorder="1" applyAlignment="1" applyProtection="1">
      <alignment wrapText="1"/>
    </xf>
    <xf numFmtId="0" fontId="9" fillId="0" borderId="0" xfId="0" applyFont="1" applyProtection="1"/>
    <xf numFmtId="0" fontId="11" fillId="0" borderId="26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2" fillId="0" borderId="0" xfId="0" applyFont="1" applyProtection="1"/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wrapText="1"/>
    </xf>
    <xf numFmtId="0" fontId="14" fillId="2" borderId="3" xfId="2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horizontal="right" vertical="top" wrapText="1"/>
    </xf>
    <xf numFmtId="0" fontId="14" fillId="0" borderId="4" xfId="3" applyFont="1" applyFill="1" applyBorder="1" applyAlignment="1" applyProtection="1">
      <alignment wrapText="1"/>
    </xf>
    <xf numFmtId="10" fontId="14" fillId="0" borderId="3" xfId="3" applyNumberFormat="1" applyFont="1" applyFill="1" applyBorder="1" applyAlignment="1" applyProtection="1">
      <alignment wrapText="1"/>
    </xf>
    <xf numFmtId="164" fontId="2" fillId="0" borderId="0" xfId="2" applyNumberFormat="1" applyFont="1" applyFill="1" applyBorder="1" applyAlignment="1" applyProtection="1">
      <alignment horizontal="right" wrapText="1"/>
    </xf>
    <xf numFmtId="0" fontId="2" fillId="0" borderId="0" xfId="2" applyFont="1" applyFill="1" applyBorder="1" applyAlignment="1" applyProtection="1">
      <alignment horizontal="center" wrapText="1"/>
    </xf>
    <xf numFmtId="0" fontId="2" fillId="0" borderId="0" xfId="2" applyNumberFormat="1" applyFont="1" applyFill="1" applyBorder="1" applyAlignment="1" applyProtection="1">
      <alignment horizontal="center" wrapText="1"/>
    </xf>
    <xf numFmtId="44" fontId="15" fillId="0" borderId="0" xfId="1" applyFont="1" applyFill="1" applyBorder="1" applyProtection="1"/>
    <xf numFmtId="0" fontId="9" fillId="0" borderId="0" xfId="0" applyFont="1" applyFill="1" applyProtection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Border="1" applyProtection="1"/>
    <xf numFmtId="0" fontId="11" fillId="0" borderId="0" xfId="4" applyFont="1" applyBorder="1" applyAlignment="1" applyProtection="1">
      <alignment horizontal="center" vertical="center" wrapText="1"/>
    </xf>
    <xf numFmtId="0" fontId="15" fillId="0" borderId="0" xfId="0" applyFont="1" applyFill="1" applyProtection="1">
      <protection locked="0"/>
    </xf>
    <xf numFmtId="0" fontId="15" fillId="0" borderId="0" xfId="4" applyFont="1" applyProtection="1">
      <protection locked="0"/>
    </xf>
    <xf numFmtId="0" fontId="2" fillId="0" borderId="0" xfId="3" applyFont="1" applyFill="1" applyBorder="1" applyAlignment="1" applyProtection="1">
      <alignment wrapText="1"/>
    </xf>
    <xf numFmtId="0" fontId="15" fillId="0" borderId="0" xfId="0" applyFont="1" applyProtection="1"/>
    <xf numFmtId="0" fontId="11" fillId="0" borderId="5" xfId="4" applyFont="1" applyBorder="1" applyAlignment="1" applyProtection="1">
      <alignment horizontal="center" vertical="center" wrapText="1"/>
    </xf>
    <xf numFmtId="0" fontId="11" fillId="0" borderId="6" xfId="4" applyFont="1" applyBorder="1" applyAlignment="1" applyProtection="1">
      <alignment horizontal="right" vertical="center" wrapText="1"/>
    </xf>
    <xf numFmtId="0" fontId="15" fillId="0" borderId="0" xfId="0" applyFont="1" applyAlignment="1" applyProtection="1">
      <alignment horizontal="center"/>
    </xf>
    <xf numFmtId="0" fontId="15" fillId="0" borderId="0" xfId="0" applyFont="1" applyBorder="1" applyProtection="1"/>
    <xf numFmtId="3" fontId="15" fillId="0" borderId="1" xfId="21" applyNumberFormat="1" applyFont="1" applyFill="1" applyBorder="1" applyAlignment="1">
      <alignment horizontal="center" vertical="center"/>
    </xf>
    <xf numFmtId="3" fontId="15" fillId="5" borderId="1" xfId="21" applyNumberFormat="1" applyFont="1" applyFill="1" applyBorder="1" applyAlignment="1" applyProtection="1">
      <alignment horizontal="center" vertical="center"/>
    </xf>
    <xf numFmtId="3" fontId="15" fillId="4" borderId="1" xfId="21" applyNumberFormat="1" applyFont="1" applyFill="1" applyBorder="1" applyAlignment="1" applyProtection="1">
      <alignment horizontal="center" vertical="center"/>
    </xf>
    <xf numFmtId="0" fontId="15" fillId="0" borderId="0" xfId="0" applyFont="1" applyFill="1" applyProtection="1"/>
    <xf numFmtId="9" fontId="15" fillId="0" borderId="5" xfId="4" applyNumberFormat="1" applyFont="1" applyBorder="1"/>
    <xf numFmtId="0" fontId="15" fillId="0" borderId="6" xfId="4" applyFont="1" applyBorder="1" applyAlignment="1">
      <alignment horizontal="right"/>
    </xf>
    <xf numFmtId="0" fontId="13" fillId="0" borderId="0" xfId="4" applyFont="1" applyProtection="1"/>
    <xf numFmtId="0" fontId="17" fillId="0" borderId="0" xfId="0" applyFont="1" applyBorder="1" applyAlignment="1" applyProtection="1">
      <alignment horizontal="center"/>
    </xf>
    <xf numFmtId="3" fontId="15" fillId="0" borderId="11" xfId="21" applyNumberFormat="1" applyFont="1" applyFill="1" applyBorder="1" applyAlignment="1">
      <alignment horizontal="center" vertical="center"/>
    </xf>
    <xf numFmtId="3" fontId="15" fillId="5" borderId="11" xfId="21" applyNumberFormat="1" applyFont="1" applyFill="1" applyBorder="1" applyAlignment="1" applyProtection="1">
      <alignment horizontal="center" vertical="center"/>
    </xf>
    <xf numFmtId="3" fontId="15" fillId="4" borderId="11" xfId="21" applyNumberFormat="1" applyFont="1" applyFill="1" applyBorder="1" applyAlignment="1" applyProtection="1">
      <alignment horizontal="center" vertical="center"/>
    </xf>
    <xf numFmtId="3" fontId="15" fillId="0" borderId="1" xfId="21" applyNumberFormat="1" applyFont="1" applyFill="1" applyBorder="1" applyAlignment="1">
      <alignment vertical="center"/>
    </xf>
    <xf numFmtId="3" fontId="15" fillId="4" borderId="1" xfId="21" applyNumberFormat="1" applyFont="1" applyFill="1" applyBorder="1" applyAlignment="1" applyProtection="1">
      <alignment vertical="center"/>
    </xf>
    <xf numFmtId="0" fontId="18" fillId="0" borderId="0" xfId="0" applyFont="1" applyAlignment="1" applyProtection="1">
      <alignment horizontal="center"/>
    </xf>
    <xf numFmtId="3" fontId="15" fillId="0" borderId="0" xfId="4" applyNumberFormat="1" applyFont="1" applyFill="1" applyBorder="1" applyProtection="1"/>
    <xf numFmtId="0" fontId="19" fillId="0" borderId="0" xfId="4" applyFont="1" applyFill="1" applyBorder="1" applyProtection="1">
      <protection locked="0"/>
    </xf>
    <xf numFmtId="3" fontId="15" fillId="0" borderId="1" xfId="21" applyNumberFormat="1" applyFont="1" applyBorder="1" applyAlignment="1">
      <alignment vertical="center"/>
    </xf>
    <xf numFmtId="3" fontId="15" fillId="0" borderId="1" xfId="21" applyNumberFormat="1" applyFont="1" applyBorder="1" applyAlignment="1">
      <alignment horizontal="center" vertical="center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Fill="1" applyBorder="1" applyProtection="1">
      <protection locked="0"/>
    </xf>
    <xf numFmtId="9" fontId="15" fillId="0" borderId="7" xfId="4" applyNumberFormat="1" applyFont="1" applyBorder="1"/>
    <xf numFmtId="0" fontId="15" fillId="0" borderId="8" xfId="4" applyFont="1" applyBorder="1" applyAlignment="1">
      <alignment horizontal="right"/>
    </xf>
    <xf numFmtId="0" fontId="15" fillId="0" borderId="0" xfId="0" applyFont="1" applyFill="1" applyBorder="1" applyProtection="1">
      <protection locked="0"/>
    </xf>
    <xf numFmtId="3" fontId="20" fillId="7" borderId="1" xfId="0" applyNumberFormat="1" applyFont="1" applyFill="1" applyBorder="1" applyAlignment="1" applyProtection="1">
      <alignment horizontal="center" vertical="center" wrapText="1"/>
    </xf>
    <xf numFmtId="3" fontId="20" fillId="8" borderId="1" xfId="0" applyNumberFormat="1" applyFont="1" applyFill="1" applyBorder="1" applyAlignment="1" applyProtection="1">
      <alignment horizontal="center" vertical="center" wrapText="1"/>
    </xf>
    <xf numFmtId="3" fontId="20" fillId="8" borderId="12" xfId="0" applyNumberFormat="1" applyFont="1" applyFill="1" applyBorder="1" applyAlignment="1" applyProtection="1">
      <alignment horizontal="center" vertical="center" wrapText="1"/>
    </xf>
    <xf numFmtId="3" fontId="20" fillId="9" borderId="20" xfId="0" applyNumberFormat="1" applyFont="1" applyFill="1" applyBorder="1" applyAlignment="1" applyProtection="1">
      <alignment horizontal="center" vertical="center" wrapText="1"/>
    </xf>
    <xf numFmtId="3" fontId="20" fillId="9" borderId="1" xfId="0" applyNumberFormat="1" applyFont="1" applyFill="1" applyBorder="1" applyAlignment="1" applyProtection="1">
      <alignment horizontal="center" vertical="center" wrapText="1"/>
    </xf>
    <xf numFmtId="3" fontId="20" fillId="10" borderId="1" xfId="0" applyNumberFormat="1" applyFont="1" applyFill="1" applyBorder="1" applyAlignment="1" applyProtection="1">
      <alignment horizontal="center" vertical="center" wrapText="1"/>
    </xf>
    <xf numFmtId="3" fontId="20" fillId="10" borderId="21" xfId="0" applyNumberFormat="1" applyFont="1" applyFill="1" applyBorder="1" applyAlignment="1" applyProtection="1">
      <alignment horizontal="center" vertical="center" wrapText="1"/>
    </xf>
    <xf numFmtId="44" fontId="15" fillId="0" borderId="0" xfId="1" applyFont="1" applyProtection="1">
      <protection locked="0"/>
    </xf>
    <xf numFmtId="3" fontId="20" fillId="7" borderId="1" xfId="0" applyNumberFormat="1" applyFont="1" applyFill="1" applyBorder="1" applyAlignment="1">
      <alignment horizontal="center" vertical="center" wrapText="1"/>
    </xf>
    <xf numFmtId="3" fontId="20" fillId="8" borderId="1" xfId="0" applyNumberFormat="1" applyFont="1" applyFill="1" applyBorder="1" applyAlignment="1">
      <alignment horizontal="center" vertical="center" wrapText="1"/>
    </xf>
    <xf numFmtId="3" fontId="20" fillId="9" borderId="22" xfId="0" applyNumberFormat="1" applyFont="1" applyFill="1" applyBorder="1" applyAlignment="1" applyProtection="1">
      <alignment horizontal="center" vertical="center" wrapText="1"/>
    </xf>
    <xf numFmtId="3" fontId="20" fillId="9" borderId="23" xfId="0" applyNumberFormat="1" applyFont="1" applyFill="1" applyBorder="1" applyAlignment="1" applyProtection="1">
      <alignment horizontal="center" vertical="center" wrapText="1"/>
    </xf>
    <xf numFmtId="3" fontId="20" fillId="10" borderId="23" xfId="0" applyNumberFormat="1" applyFont="1" applyFill="1" applyBorder="1" applyAlignment="1" applyProtection="1">
      <alignment horizontal="center" vertical="center" wrapText="1"/>
    </xf>
    <xf numFmtId="3" fontId="20" fillId="10" borderId="2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1" fillId="0" borderId="14" xfId="0" applyFont="1" applyBorder="1" applyAlignment="1" applyProtection="1">
      <alignment horizontal="left" vertical="center"/>
    </xf>
    <xf numFmtId="0" fontId="16" fillId="3" borderId="9" xfId="4" applyFont="1" applyFill="1" applyBorder="1" applyAlignment="1" applyProtection="1">
      <alignment vertical="center"/>
    </xf>
    <xf numFmtId="0" fontId="16" fillId="3" borderId="10" xfId="4" applyFont="1" applyFill="1" applyBorder="1" applyAlignment="1" applyProtection="1">
      <alignment vertical="center"/>
    </xf>
    <xf numFmtId="0" fontId="16" fillId="3" borderId="18" xfId="21" applyFont="1" applyFill="1" applyBorder="1" applyAlignment="1">
      <alignment vertical="center"/>
    </xf>
    <xf numFmtId="0" fontId="16" fillId="3" borderId="19" xfId="21" applyFont="1" applyFill="1" applyBorder="1" applyAlignment="1">
      <alignment vertical="center"/>
    </xf>
    <xf numFmtId="0" fontId="16" fillId="3" borderId="17" xfId="21" applyFont="1" applyFill="1" applyBorder="1" applyAlignment="1">
      <alignment vertical="center"/>
    </xf>
    <xf numFmtId="0" fontId="22" fillId="12" borderId="0" xfId="0" applyFont="1" applyFill="1" applyBorder="1" applyAlignment="1" applyProtection="1">
      <alignment horizontal="left" vertical="center"/>
    </xf>
    <xf numFmtId="0" fontId="22" fillId="12" borderId="15" xfId="0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vertical="center"/>
    </xf>
    <xf numFmtId="0" fontId="26" fillId="11" borderId="1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vertical="center"/>
    </xf>
    <xf numFmtId="41" fontId="26" fillId="11" borderId="1" xfId="1" applyNumberFormat="1" applyFont="1" applyFill="1" applyBorder="1" applyAlignment="1" applyProtection="1">
      <alignment horizontal="right" vertical="center"/>
      <protection locked="0"/>
    </xf>
    <xf numFmtId="0" fontId="27" fillId="0" borderId="12" xfId="2" applyFont="1" applyFill="1" applyBorder="1" applyAlignment="1" applyProtection="1">
      <alignment vertical="center"/>
    </xf>
    <xf numFmtId="0" fontId="27" fillId="0" borderId="13" xfId="2" applyFont="1" applyFill="1" applyBorder="1" applyAlignment="1" applyProtection="1">
      <alignment vertical="center"/>
    </xf>
    <xf numFmtId="0" fontId="10" fillId="0" borderId="12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10" fillId="0" borderId="12" xfId="0" applyFont="1" applyBorder="1" applyAlignment="1" applyProtection="1">
      <alignment horizontal="right" vertical="center"/>
    </xf>
    <xf numFmtId="166" fontId="10" fillId="0" borderId="1" xfId="0" applyNumberFormat="1" applyFont="1" applyBorder="1" applyAlignment="1" applyProtection="1">
      <alignment horizontal="center" vertical="center"/>
    </xf>
    <xf numFmtId="44" fontId="10" fillId="0" borderId="12" xfId="1" applyFont="1" applyFill="1" applyBorder="1" applyAlignment="1" applyProtection="1">
      <alignment vertical="center"/>
    </xf>
    <xf numFmtId="44" fontId="10" fillId="0" borderId="13" xfId="1" applyFont="1" applyFill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10" fillId="0" borderId="26" xfId="0" applyFont="1" applyBorder="1" applyAlignment="1" applyProtection="1">
      <alignment vertical="center"/>
    </xf>
    <xf numFmtId="0" fontId="25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/>
    </xf>
    <xf numFmtId="0" fontId="27" fillId="0" borderId="2" xfId="2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166" fontId="27" fillId="6" borderId="1" xfId="2" applyNumberFormat="1" applyFont="1" applyFill="1" applyBorder="1" applyAlignment="1" applyProtection="1">
      <alignment horizontal="center" vertical="center" wrapText="1"/>
    </xf>
    <xf numFmtId="0" fontId="28" fillId="0" borderId="0" xfId="0" applyFont="1" applyProtection="1"/>
    <xf numFmtId="165" fontId="29" fillId="0" borderId="1" xfId="20" applyNumberFormat="1" applyFont="1" applyBorder="1" applyAlignment="1" applyProtection="1">
      <alignment horizontal="right" vertical="center"/>
    </xf>
    <xf numFmtId="0" fontId="25" fillId="0" borderId="12" xfId="0" applyFont="1" applyBorder="1" applyAlignment="1" applyProtection="1">
      <alignment vertical="top"/>
    </xf>
    <xf numFmtId="0" fontId="9" fillId="0" borderId="16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42" fontId="27" fillId="6" borderId="1" xfId="1" applyNumberFormat="1" applyFont="1" applyFill="1" applyBorder="1" applyAlignment="1" applyProtection="1">
      <alignment horizontal="right" vertical="center" wrapText="1"/>
    </xf>
    <xf numFmtId="42" fontId="31" fillId="0" borderId="1" xfId="1" applyNumberFormat="1" applyFont="1" applyFill="1" applyBorder="1" applyAlignment="1" applyProtection="1">
      <alignment vertical="center" wrapText="1"/>
    </xf>
    <xf numFmtId="0" fontId="10" fillId="0" borderId="25" xfId="0" applyFont="1" applyBorder="1" applyAlignment="1" applyProtection="1">
      <alignment horizontal="left" vertical="center"/>
    </xf>
    <xf numFmtId="0" fontId="32" fillId="12" borderId="14" xfId="0" applyFont="1" applyFill="1" applyBorder="1" applyAlignment="1" applyProtection="1">
      <alignment horizontal="left" vertical="center"/>
    </xf>
    <xf numFmtId="41" fontId="33" fillId="11" borderId="1" xfId="1" applyNumberFormat="1" applyFont="1" applyFill="1" applyBorder="1" applyAlignment="1" applyProtection="1">
      <alignment horizontal="right" vertical="center"/>
      <protection locked="0"/>
    </xf>
    <xf numFmtId="3" fontId="33" fillId="11" borderId="1" xfId="0" applyNumberFormat="1" applyFont="1" applyFill="1" applyBorder="1" applyAlignment="1" applyProtection="1">
      <alignment horizontal="right" vertical="center"/>
      <protection locked="0"/>
    </xf>
    <xf numFmtId="0" fontId="23" fillId="11" borderId="12" xfId="0" applyFont="1" applyFill="1" applyBorder="1" applyAlignment="1" applyProtection="1">
      <alignment horizontal="center" vertical="center" shrinkToFit="1"/>
      <protection locked="0"/>
    </xf>
    <xf numFmtId="0" fontId="23" fillId="11" borderId="16" xfId="0" applyFont="1" applyFill="1" applyBorder="1" applyAlignment="1" applyProtection="1">
      <alignment horizontal="center" vertical="center" shrinkToFit="1"/>
      <protection locked="0"/>
    </xf>
    <xf numFmtId="0" fontId="23" fillId="11" borderId="13" xfId="0" applyFont="1" applyFill="1" applyBorder="1" applyAlignment="1" applyProtection="1">
      <alignment horizontal="center" vertical="center" shrinkToFit="1"/>
      <protection locked="0"/>
    </xf>
    <xf numFmtId="0" fontId="16" fillId="3" borderId="12" xfId="21" applyFont="1" applyFill="1" applyBorder="1" applyAlignment="1">
      <alignment horizontal="center" vertical="center"/>
    </xf>
    <xf numFmtId="0" fontId="16" fillId="3" borderId="16" xfId="21" applyFont="1" applyFill="1" applyBorder="1" applyAlignment="1">
      <alignment horizontal="center" vertical="center"/>
    </xf>
    <xf numFmtId="0" fontId="16" fillId="3" borderId="28" xfId="21" applyFont="1" applyFill="1" applyBorder="1" applyAlignment="1">
      <alignment horizontal="center" vertical="center"/>
    </xf>
    <xf numFmtId="0" fontId="9" fillId="0" borderId="31" xfId="0" applyFont="1" applyBorder="1" applyAlignment="1" applyProtection="1">
      <alignment horizontal="right"/>
      <protection locked="0"/>
    </xf>
    <xf numFmtId="3" fontId="14" fillId="0" borderId="29" xfId="3" applyNumberFormat="1" applyFont="1" applyFill="1" applyBorder="1" applyAlignment="1" applyProtection="1">
      <alignment wrapText="1"/>
    </xf>
    <xf numFmtId="3" fontId="14" fillId="0" borderId="30" xfId="3" applyNumberFormat="1" applyFont="1" applyFill="1" applyBorder="1" applyAlignment="1" applyProtection="1">
      <alignment wrapText="1"/>
    </xf>
    <xf numFmtId="0" fontId="16" fillId="3" borderId="13" xfId="21" applyFont="1" applyFill="1" applyBorder="1" applyAlignment="1">
      <alignment horizontal="center" vertical="center"/>
    </xf>
  </cellXfs>
  <cellStyles count="22">
    <cellStyle name="Currency" xfId="1" builtinId="4"/>
    <cellStyle name="Currency 2" xfId="5" xr:uid="{00000000-0005-0000-0000-000001000000}"/>
    <cellStyle name="Followed Hyperlink" xfId="15" builtinId="9" hidden="1"/>
    <cellStyle name="Followed Hyperlink" xfId="19" builtinId="9" hidden="1"/>
    <cellStyle name="Followed Hyperlink" xfId="17" builtinId="9" hidden="1"/>
    <cellStyle name="Followed Hyperlink" xfId="11" builtinId="9" hidden="1"/>
    <cellStyle name="Followed Hyperlink" xfId="13" builtinId="9" hidden="1"/>
    <cellStyle name="Followed Hyperlink" xfId="9" builtinId="9" hidden="1"/>
    <cellStyle name="Followed Hyperlink" xfId="7" builtinId="9" hidden="1"/>
    <cellStyle name="Hyperlink" xfId="18" builtinId="8" hidden="1"/>
    <cellStyle name="Hyperlink" xfId="12" builtinId="8" hidden="1"/>
    <cellStyle name="Hyperlink" xfId="14" builtinId="8" hidden="1"/>
    <cellStyle name="Hyperlink" xfId="16" builtinId="8" hidden="1"/>
    <cellStyle name="Hyperlink" xfId="8" builtinId="8" hidden="1"/>
    <cellStyle name="Hyperlink" xfId="10" builtinId="8" hidden="1"/>
    <cellStyle name="Hyperlink" xfId="6" builtinId="8" hidden="1"/>
    <cellStyle name="Normal" xfId="0" builtinId="0"/>
    <cellStyle name="Normal 2" xfId="4" xr:uid="{00000000-0005-0000-0000-000011000000}"/>
    <cellStyle name="Normal 2 2" xfId="21" xr:uid="{96A8AFB0-5EB2-4DD3-B527-756C8795BB2F}"/>
    <cellStyle name="Normal_Filtered" xfId="3" xr:uid="{00000000-0005-0000-0000-000012000000}"/>
    <cellStyle name="Normal_Sheet1" xfId="2" xr:uid="{00000000-0005-0000-0000-000013000000}"/>
    <cellStyle name="Percent" xfId="20" builtinId="5"/>
  </cellStyles>
  <dxfs count="0"/>
  <tableStyles count="0" defaultTableStyle="TableStyleMedium2" defaultPivotStyle="PivotStyleLight16"/>
  <colors>
    <mruColors>
      <color rgb="FFFFFF66"/>
      <color rgb="FFFFFF99"/>
      <color rgb="FF99FF99"/>
      <color rgb="FFFFCCCC"/>
      <color rgb="FFCCECFF"/>
      <color rgb="FFFFCCFF"/>
      <color rgb="FF99CCFF"/>
      <color rgb="FF33CC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:\C:\Users\Nick%20Abdo\Documents\Applications\BB%20Projects\BB-015%20Force\BB-015%20Force%20Credits%20Calculatio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Review Form"/>
      <sheetName val="Credits Worksheet"/>
      <sheetName val="Calculator"/>
      <sheetName val="App Adjustment"/>
    </sheetNames>
    <sheetDataSet>
      <sheetData sheetId="0">
        <row r="19">
          <cell r="J19">
            <v>750000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F96"/>
  <sheetViews>
    <sheetView showGridLines="0" tabSelected="1" zoomScale="70" zoomScaleNormal="70" workbookViewId="0">
      <selection activeCell="D8" sqref="D8"/>
    </sheetView>
  </sheetViews>
  <sheetFormatPr defaultColWidth="8.85546875" defaultRowHeight="14.25" x14ac:dyDescent="0.2"/>
  <cols>
    <col min="1" max="1" width="2.42578125" style="4" customWidth="1"/>
    <col min="2" max="2" width="8.85546875" style="4"/>
    <col min="3" max="3" width="64.85546875" style="4" customWidth="1"/>
    <col min="4" max="4" width="52.140625" style="4" customWidth="1"/>
    <col min="5" max="16" width="8.85546875" style="4"/>
    <col min="17" max="17" width="11.5703125" style="4" customWidth="1"/>
    <col min="18" max="18" width="8.85546875" style="4"/>
    <col min="19" max="19" width="34.42578125" style="6" customWidth="1"/>
    <col min="20" max="20" width="10.42578125" style="6" customWidth="1"/>
    <col min="21" max="21" width="9" style="6" bestFit="1" customWidth="1"/>
    <col min="22" max="22" width="9.140625" style="6" bestFit="1" customWidth="1"/>
    <col min="23" max="25" width="9" style="6" bestFit="1" customWidth="1"/>
    <col min="26" max="26" width="9.140625" style="6" bestFit="1" customWidth="1"/>
    <col min="27" max="27" width="9" style="6" bestFit="1" customWidth="1"/>
    <col min="28" max="28" width="8.85546875" style="6"/>
    <col min="29" max="29" width="14.42578125" style="6" customWidth="1"/>
    <col min="30" max="30" width="9" style="6" bestFit="1" customWidth="1"/>
    <col min="31" max="32" width="8.85546875" style="6"/>
    <col min="33" max="16384" width="8.85546875" style="4"/>
  </cols>
  <sheetData>
    <row r="1" spans="1:31" ht="14.1" customHeight="1" x14ac:dyDescent="0.25">
      <c r="B1" s="5"/>
      <c r="C1" s="5"/>
    </row>
    <row r="2" spans="1:31" ht="22.35" customHeight="1" x14ac:dyDescent="0.25">
      <c r="B2" s="112" t="s">
        <v>45</v>
      </c>
      <c r="C2" s="7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9" t="s">
        <v>0</v>
      </c>
      <c r="T2" s="9" t="s">
        <v>1</v>
      </c>
    </row>
    <row r="3" spans="1:31" ht="36.950000000000003" customHeight="1" x14ac:dyDescent="0.35">
      <c r="B3" s="72" t="s">
        <v>42</v>
      </c>
      <c r="C3" s="70"/>
      <c r="D3" s="7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05" t="s">
        <v>38</v>
      </c>
    </row>
    <row r="4" spans="1:31" ht="20.100000000000001" customHeight="1" x14ac:dyDescent="0.35">
      <c r="A4" s="10"/>
      <c r="B4" s="113" t="s">
        <v>34</v>
      </c>
      <c r="C4" s="78"/>
      <c r="D4" s="7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05" t="s">
        <v>2</v>
      </c>
      <c r="T4" s="6">
        <v>20</v>
      </c>
    </row>
    <row r="5" spans="1:31" ht="25.5" customHeight="1" x14ac:dyDescent="0.35">
      <c r="A5" s="10"/>
      <c r="B5" s="107" t="s">
        <v>41</v>
      </c>
      <c r="C5" s="108"/>
      <c r="D5" s="10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05" t="s">
        <v>3</v>
      </c>
      <c r="T5" s="6">
        <v>25</v>
      </c>
    </row>
    <row r="6" spans="1:31" ht="34.5" customHeight="1" x14ac:dyDescent="0.35">
      <c r="B6" s="116" t="s">
        <v>40</v>
      </c>
      <c r="C6" s="117"/>
      <c r="D6" s="11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05" t="s">
        <v>4</v>
      </c>
      <c r="T6" s="6">
        <v>25</v>
      </c>
    </row>
    <row r="7" spans="1:31" ht="33.75" customHeight="1" x14ac:dyDescent="0.35">
      <c r="B7" s="80" t="s">
        <v>39</v>
      </c>
      <c r="C7" s="81"/>
      <c r="D7" s="82" t="s">
        <v>38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05" t="s">
        <v>5</v>
      </c>
      <c r="T7" s="6">
        <v>20</v>
      </c>
    </row>
    <row r="8" spans="1:31" ht="30.95" customHeight="1" x14ac:dyDescent="0.35">
      <c r="B8" s="83" t="s">
        <v>31</v>
      </c>
      <c r="C8" s="81"/>
      <c r="D8" s="8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05" t="s">
        <v>6</v>
      </c>
      <c r="T8" s="6">
        <v>25</v>
      </c>
    </row>
    <row r="9" spans="1:31" ht="30.95" customHeight="1" thickBot="1" x14ac:dyDescent="0.25">
      <c r="B9" s="85" t="s">
        <v>28</v>
      </c>
      <c r="C9" s="86"/>
      <c r="D9" s="84"/>
      <c r="E9" s="11"/>
      <c r="F9" s="11"/>
      <c r="G9" s="11"/>
      <c r="H9" s="11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31" ht="30.95" customHeight="1" thickBot="1" x14ac:dyDescent="0.25">
      <c r="B10" s="87" t="s">
        <v>29</v>
      </c>
      <c r="C10" s="88"/>
      <c r="D10" s="111">
        <f>(D8+(D9*0.35))</f>
        <v>0</v>
      </c>
      <c r="E10" s="11"/>
      <c r="F10" s="11"/>
      <c r="G10" s="11"/>
      <c r="H10" s="11"/>
      <c r="I10" s="6"/>
      <c r="J10" s="6"/>
      <c r="K10" s="6"/>
      <c r="L10" s="6"/>
      <c r="M10" s="6"/>
      <c r="N10" s="6"/>
      <c r="O10" s="6"/>
      <c r="P10" s="6"/>
      <c r="Q10" s="6"/>
      <c r="R10" s="6"/>
      <c r="T10" s="12" t="s">
        <v>7</v>
      </c>
      <c r="U10" s="12" t="s">
        <v>8</v>
      </c>
      <c r="V10" s="12" t="s">
        <v>9</v>
      </c>
    </row>
    <row r="11" spans="1:31" ht="30.95" customHeight="1" thickBot="1" x14ac:dyDescent="0.25">
      <c r="B11" s="87" t="s">
        <v>10</v>
      </c>
      <c r="C11" s="88"/>
      <c r="D11" s="110" t="e">
        <f>IF($D$7="Non-Independent Feature",MIN(0.2*SUM(D8:D9),20000000),
IF($D$7="Indie $10M &amp; Under",MIN(0.25*SUM(D8:D9),2500000),
IF($D$7="Indie Over $10M",MIN(0.25*SUM(D8:D9),2500000),
IF($D$7="Television",MIN(0.2*SUM(D8:D9),20000000),
IF($D$7="Relocating TV",MIN(0.25*SUM(D8:D9),25000000),ERROR)))))</f>
        <v>#NAME?</v>
      </c>
      <c r="E11" s="11"/>
      <c r="F11" s="11"/>
      <c r="G11" s="11"/>
      <c r="H11" s="11"/>
      <c r="I11" s="6"/>
      <c r="J11" s="6"/>
      <c r="K11" s="6"/>
      <c r="L11" s="6"/>
      <c r="M11" s="6"/>
      <c r="N11" s="6"/>
      <c r="O11" s="6"/>
      <c r="P11" s="6"/>
      <c r="Q11" s="6"/>
      <c r="R11" s="6"/>
      <c r="S11" s="13" t="s">
        <v>11</v>
      </c>
      <c r="T11" s="14">
        <v>0.35</v>
      </c>
      <c r="U11" s="14">
        <v>1</v>
      </c>
      <c r="V11" s="15">
        <v>0.1</v>
      </c>
    </row>
    <row r="12" spans="1:31" ht="30.95" customHeight="1" x14ac:dyDescent="0.2">
      <c r="B12" s="89"/>
      <c r="C12" s="89"/>
      <c r="D12" s="90"/>
      <c r="E12" s="11"/>
      <c r="F12" s="11"/>
      <c r="G12" s="11"/>
      <c r="H12" s="11"/>
      <c r="I12" s="6"/>
      <c r="J12" s="6"/>
      <c r="K12" s="6"/>
      <c r="L12" s="6"/>
      <c r="M12" s="6"/>
      <c r="N12" s="6"/>
      <c r="O12" s="6"/>
      <c r="P12" s="6"/>
      <c r="Q12" s="6"/>
      <c r="R12" s="6"/>
      <c r="W12" s="16"/>
      <c r="X12" s="16"/>
      <c r="Y12" s="16"/>
      <c r="Z12" s="16"/>
      <c r="AA12" s="17"/>
      <c r="AB12" s="17"/>
      <c r="AC12" s="18"/>
      <c r="AD12" s="19"/>
      <c r="AE12" s="20"/>
    </row>
    <row r="13" spans="1:31" ht="30.95" customHeight="1" thickBot="1" x14ac:dyDescent="0.3">
      <c r="B13" s="91"/>
      <c r="C13" s="92" t="s">
        <v>22</v>
      </c>
      <c r="D13" s="93" t="e">
        <f>TRUNC(D10/D11,5)</f>
        <v>#NAME?</v>
      </c>
      <c r="E13" s="21"/>
      <c r="F13" s="11"/>
      <c r="G13" s="11"/>
      <c r="H13" s="11"/>
      <c r="I13" s="6"/>
      <c r="J13" s="6"/>
      <c r="K13" s="6"/>
      <c r="L13" s="6"/>
      <c r="M13" s="6"/>
      <c r="N13" s="6"/>
      <c r="O13" s="6"/>
      <c r="P13" s="6"/>
      <c r="Q13" s="6"/>
      <c r="R13" s="22"/>
      <c r="S13" s="23"/>
      <c r="W13" s="20"/>
      <c r="X13" s="20"/>
      <c r="Y13" s="20"/>
      <c r="Z13" s="20"/>
      <c r="AA13" s="20"/>
      <c r="AB13" s="24"/>
      <c r="AC13" s="20"/>
      <c r="AD13" s="20"/>
      <c r="AE13" s="25"/>
    </row>
    <row r="14" spans="1:31" ht="30.95" customHeight="1" x14ac:dyDescent="0.2">
      <c r="B14" s="94" t="s">
        <v>30</v>
      </c>
      <c r="C14" s="95"/>
      <c r="D14" s="114"/>
      <c r="E14" s="11"/>
      <c r="F14" s="11"/>
      <c r="G14" s="11"/>
      <c r="H14" s="11"/>
      <c r="I14" s="6"/>
      <c r="J14" s="6"/>
      <c r="K14" s="6"/>
      <c r="L14" s="6"/>
      <c r="M14" s="6"/>
      <c r="N14" s="6"/>
      <c r="O14" s="6"/>
      <c r="P14" s="6"/>
      <c r="Q14" s="6"/>
      <c r="R14" s="6"/>
      <c r="T14" s="119" t="s">
        <v>12</v>
      </c>
      <c r="U14" s="120"/>
      <c r="V14" s="120"/>
      <c r="W14" s="120"/>
      <c r="X14" s="120"/>
      <c r="Y14" s="120"/>
      <c r="Z14" s="120"/>
      <c r="AA14" s="121"/>
      <c r="AB14" s="20"/>
      <c r="AC14" s="73" t="s">
        <v>13</v>
      </c>
      <c r="AD14" s="74"/>
      <c r="AE14" s="20"/>
    </row>
    <row r="15" spans="1:31" ht="30.95" customHeight="1" x14ac:dyDescent="0.2">
      <c r="B15" s="94" t="s">
        <v>43</v>
      </c>
      <c r="C15" s="95"/>
      <c r="D15" s="114"/>
      <c r="E15" s="11"/>
      <c r="F15" s="11"/>
      <c r="G15" s="11"/>
      <c r="H15" s="11"/>
      <c r="I15" s="6"/>
      <c r="J15" s="6"/>
      <c r="K15" s="6"/>
      <c r="L15" s="6"/>
      <c r="M15" s="6"/>
      <c r="N15" s="6"/>
      <c r="O15" s="6"/>
      <c r="P15" s="6"/>
      <c r="Q15" s="6"/>
      <c r="R15" s="22"/>
      <c r="S15" s="26"/>
      <c r="T15" s="77" t="s">
        <v>14</v>
      </c>
      <c r="U15" s="75"/>
      <c r="V15" s="75" t="s">
        <v>15</v>
      </c>
      <c r="W15" s="75"/>
      <c r="X15" s="75" t="s">
        <v>16</v>
      </c>
      <c r="Y15" s="75"/>
      <c r="Z15" s="75" t="s">
        <v>17</v>
      </c>
      <c r="AA15" s="76"/>
      <c r="AB15" s="27"/>
      <c r="AC15" s="28" t="s">
        <v>18</v>
      </c>
      <c r="AD15" s="29" t="s">
        <v>19</v>
      </c>
      <c r="AE15" s="30"/>
    </row>
    <row r="16" spans="1:31" ht="30.95" customHeight="1" x14ac:dyDescent="0.2">
      <c r="B16" s="85" t="s">
        <v>35</v>
      </c>
      <c r="C16" s="86"/>
      <c r="D16" s="115"/>
      <c r="E16" s="11"/>
      <c r="F16" s="11"/>
      <c r="G16" s="11"/>
      <c r="H16" s="11"/>
      <c r="I16" s="6"/>
      <c r="J16" s="6"/>
      <c r="K16" s="6"/>
      <c r="L16" s="6"/>
      <c r="M16" s="6"/>
      <c r="N16" s="6"/>
      <c r="O16" s="6"/>
      <c r="P16" s="6"/>
      <c r="Q16" s="6"/>
      <c r="R16" s="22"/>
      <c r="S16" s="31"/>
      <c r="T16" s="32" t="s">
        <v>20</v>
      </c>
      <c r="U16" s="32" t="s">
        <v>21</v>
      </c>
      <c r="V16" s="33" t="s">
        <v>20</v>
      </c>
      <c r="W16" s="33" t="s">
        <v>21</v>
      </c>
      <c r="X16" s="34" t="s">
        <v>20</v>
      </c>
      <c r="Y16" s="34" t="s">
        <v>21</v>
      </c>
      <c r="Z16" s="34" t="s">
        <v>20</v>
      </c>
      <c r="AA16" s="34" t="s">
        <v>21</v>
      </c>
      <c r="AB16" s="35"/>
      <c r="AC16" s="36">
        <v>0</v>
      </c>
      <c r="AD16" s="37">
        <v>0</v>
      </c>
      <c r="AE16" s="38"/>
    </row>
    <row r="17" spans="1:32" ht="30.95" customHeight="1" x14ac:dyDescent="0.2">
      <c r="B17" s="85" t="s">
        <v>36</v>
      </c>
      <c r="C17" s="86"/>
      <c r="D17" s="115"/>
      <c r="E17" s="21"/>
      <c r="F17" s="11"/>
      <c r="G17" s="11"/>
      <c r="H17" s="11"/>
      <c r="I17" s="6"/>
      <c r="J17" s="6"/>
      <c r="K17" s="6"/>
      <c r="L17" s="6"/>
      <c r="M17" s="6"/>
      <c r="N17" s="6"/>
      <c r="O17" s="6"/>
      <c r="P17" s="6"/>
      <c r="Q17" s="6"/>
      <c r="R17" s="22"/>
      <c r="S17" s="39"/>
      <c r="T17" s="40">
        <v>0</v>
      </c>
      <c r="U17" s="40">
        <v>0</v>
      </c>
      <c r="V17" s="41">
        <v>0</v>
      </c>
      <c r="W17" s="41">
        <v>0</v>
      </c>
      <c r="X17" s="42">
        <v>0</v>
      </c>
      <c r="Y17" s="42">
        <v>0</v>
      </c>
      <c r="Z17" s="42">
        <v>0</v>
      </c>
      <c r="AA17" s="42">
        <v>0</v>
      </c>
      <c r="AB17" s="24"/>
      <c r="AC17" s="36">
        <v>0.1</v>
      </c>
      <c r="AD17" s="37">
        <v>1</v>
      </c>
      <c r="AE17" s="25"/>
    </row>
    <row r="18" spans="1:32" ht="30.95" customHeight="1" x14ac:dyDescent="0.2">
      <c r="B18" s="87" t="s">
        <v>44</v>
      </c>
      <c r="C18" s="88"/>
      <c r="D18" s="106" t="e">
        <f>SUM(D17/D16)</f>
        <v>#DIV/0!</v>
      </c>
      <c r="E18" s="11"/>
      <c r="F18" s="11"/>
      <c r="G18" s="11"/>
      <c r="H18" s="11"/>
      <c r="I18" s="6"/>
      <c r="J18" s="6"/>
      <c r="K18" s="6"/>
      <c r="L18" s="6"/>
      <c r="M18" s="6"/>
      <c r="N18" s="6"/>
      <c r="O18" s="6"/>
      <c r="P18" s="6"/>
      <c r="Q18" s="6"/>
      <c r="R18" s="22"/>
      <c r="S18" s="31"/>
      <c r="T18" s="43">
        <v>2000000</v>
      </c>
      <c r="U18" s="32">
        <v>1</v>
      </c>
      <c r="V18" s="33">
        <v>100000</v>
      </c>
      <c r="W18" s="33">
        <v>1</v>
      </c>
      <c r="X18" s="34">
        <v>0</v>
      </c>
      <c r="Y18" s="34">
        <v>0</v>
      </c>
      <c r="Z18" s="44">
        <v>100000</v>
      </c>
      <c r="AA18" s="34">
        <v>1</v>
      </c>
      <c r="AB18" s="45"/>
      <c r="AC18" s="36">
        <v>0.2</v>
      </c>
      <c r="AD18" s="37">
        <v>2</v>
      </c>
      <c r="AE18" s="38"/>
    </row>
    <row r="19" spans="1:32" ht="24" customHeight="1" x14ac:dyDescent="0.2">
      <c r="B19" s="96" t="s">
        <v>37</v>
      </c>
      <c r="C19" s="97"/>
      <c r="D19" s="88"/>
      <c r="E19" s="21"/>
      <c r="F19" s="11"/>
      <c r="G19" s="11"/>
      <c r="H19" s="11"/>
      <c r="I19" s="6"/>
      <c r="J19" s="6"/>
      <c r="K19" s="6"/>
      <c r="L19" s="6"/>
      <c r="M19" s="6"/>
      <c r="N19" s="6"/>
      <c r="R19" s="22"/>
      <c r="S19" s="46"/>
      <c r="T19" s="43">
        <v>3000000</v>
      </c>
      <c r="U19" s="32">
        <v>2</v>
      </c>
      <c r="V19" s="33">
        <v>350000</v>
      </c>
      <c r="W19" s="33">
        <v>2</v>
      </c>
      <c r="X19" s="34">
        <v>0</v>
      </c>
      <c r="Y19" s="34">
        <v>0</v>
      </c>
      <c r="Z19" s="44">
        <v>350000</v>
      </c>
      <c r="AA19" s="34">
        <v>2</v>
      </c>
      <c r="AB19" s="24"/>
      <c r="AC19" s="36">
        <v>0.3</v>
      </c>
      <c r="AD19" s="37">
        <v>3</v>
      </c>
      <c r="AE19" s="47"/>
    </row>
    <row r="20" spans="1:32" ht="24" customHeight="1" x14ac:dyDescent="0.2">
      <c r="B20" s="98"/>
      <c r="C20" s="99" t="s">
        <v>24</v>
      </c>
      <c r="D20" s="100" t="e">
        <f>IF($D$7="Non-Independent Feature",VLOOKUP($D14,$T$17:$U$24,2,1),
IF($D$7="Television",VLOOKUP($D14,$V$17:$W$24,2,1),
IF($D$7="Indie $10M &amp; Under",VLOOKUP($D14,$X$17:$Y$24,2,1),
IF($D$7="Indie Over $10M",VLOOKUP(D14,$Z$17:$AA$24,2,1),
IF($D$7="Relocating TV",VLOOKUP($D14,$V$17:$W$24,2,1),ERROR)))))</f>
        <v>#NAME?</v>
      </c>
      <c r="E20" s="21"/>
      <c r="F20" s="11"/>
      <c r="G20" s="11"/>
      <c r="H20" s="11"/>
      <c r="I20" s="6"/>
      <c r="J20" s="6"/>
      <c r="K20" s="6"/>
      <c r="L20" s="6"/>
      <c r="M20" s="6"/>
      <c r="N20" s="6"/>
      <c r="R20" s="22"/>
      <c r="S20" s="46"/>
      <c r="T20" s="48">
        <v>5000000</v>
      </c>
      <c r="U20" s="49">
        <v>3</v>
      </c>
      <c r="V20" s="33">
        <v>500000</v>
      </c>
      <c r="W20" s="33">
        <v>3</v>
      </c>
      <c r="X20" s="34">
        <v>0</v>
      </c>
      <c r="Y20" s="34">
        <v>0</v>
      </c>
      <c r="Z20" s="44">
        <v>500000</v>
      </c>
      <c r="AA20" s="34">
        <v>3</v>
      </c>
      <c r="AB20" s="24"/>
      <c r="AC20" s="36">
        <v>0.4</v>
      </c>
      <c r="AD20" s="37">
        <v>4</v>
      </c>
      <c r="AE20" s="47"/>
    </row>
    <row r="21" spans="1:32" ht="24" customHeight="1" x14ac:dyDescent="0.2">
      <c r="B21" s="98"/>
      <c r="C21" s="99" t="s">
        <v>33</v>
      </c>
      <c r="D21" s="100" t="e">
        <f>IF($D$7="Non-Independent Feature",VLOOKUP(D15,$T$28:$U$33,2,1),
IF($D$7="Television",VLOOKUP(D15,$V$28:$W$33,2,1),
IF($D$7="Indie $10M &amp; Under",VLOOKUP(D15,$X$28:$Y$33,2,1),
IF($D$7="Indie Over $10M",VLOOKUP($D15,$Z$28:$AA$33,2,1),
IF($D$7="Relocating TV",VLOOKUP($D15,$V$28:$W$33,2,1),ERROR)))))</f>
        <v>#NAME?</v>
      </c>
      <c r="E21" s="21"/>
      <c r="F21" s="11"/>
      <c r="G21" s="11"/>
      <c r="H21" s="11"/>
      <c r="I21" s="6"/>
      <c r="J21" s="6"/>
      <c r="K21" s="6"/>
      <c r="L21" s="6"/>
      <c r="M21" s="6"/>
      <c r="N21" s="6"/>
      <c r="O21" s="1"/>
      <c r="P21" s="3"/>
      <c r="Q21" s="2"/>
      <c r="R21" s="22"/>
      <c r="S21" s="46"/>
      <c r="T21" s="48">
        <v>7500000</v>
      </c>
      <c r="U21" s="49">
        <v>4</v>
      </c>
      <c r="V21" s="33">
        <v>1000000</v>
      </c>
      <c r="W21" s="33">
        <v>4</v>
      </c>
      <c r="X21" s="34">
        <v>0</v>
      </c>
      <c r="Y21" s="34">
        <v>0</v>
      </c>
      <c r="Z21" s="44">
        <v>1000000</v>
      </c>
      <c r="AA21" s="34">
        <v>4</v>
      </c>
      <c r="AB21" s="24"/>
      <c r="AC21" s="36">
        <v>0.5</v>
      </c>
      <c r="AD21" s="37">
        <v>5</v>
      </c>
      <c r="AE21" s="47"/>
    </row>
    <row r="22" spans="1:32" ht="24" customHeight="1" x14ac:dyDescent="0.2">
      <c r="B22" s="98"/>
      <c r="C22" s="99" t="s">
        <v>23</v>
      </c>
      <c r="D22" s="101" t="e">
        <f>VLOOKUP($D$18,$AC$16:$AD$26,2,1)</f>
        <v>#DIV/0!</v>
      </c>
      <c r="E22" s="6"/>
      <c r="F22" s="6"/>
      <c r="G22" s="6"/>
      <c r="H22" s="11"/>
      <c r="I22" s="6"/>
      <c r="J22" s="6"/>
      <c r="K22" s="6"/>
      <c r="L22" s="6"/>
      <c r="M22" s="6"/>
      <c r="N22" s="6"/>
      <c r="O22" s="1"/>
      <c r="P22" s="3"/>
      <c r="Q22" s="2"/>
      <c r="R22" s="22"/>
      <c r="S22" s="46"/>
      <c r="T22" s="48">
        <v>10000000</v>
      </c>
      <c r="U22" s="49">
        <v>5</v>
      </c>
      <c r="V22" s="33">
        <v>2000000</v>
      </c>
      <c r="W22" s="33">
        <v>5</v>
      </c>
      <c r="X22" s="34">
        <v>0</v>
      </c>
      <c r="Y22" s="34">
        <v>0</v>
      </c>
      <c r="Z22" s="44">
        <v>2000000</v>
      </c>
      <c r="AA22" s="34">
        <v>5</v>
      </c>
      <c r="AB22" s="24"/>
      <c r="AC22" s="36">
        <v>0.6</v>
      </c>
      <c r="AD22" s="37">
        <v>6</v>
      </c>
      <c r="AE22" s="47"/>
    </row>
    <row r="23" spans="1:32" ht="35.25" customHeight="1" x14ac:dyDescent="0.2">
      <c r="B23" s="102" t="s">
        <v>32</v>
      </c>
      <c r="C23" s="103"/>
      <c r="D23" s="104" t="e">
        <f>TRUNC(D$13*(1+(IF(SUM(D20:D21)&gt;25,25,SUM(D20:D22)))*$U$11/100),5)</f>
        <v>#NAME?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2"/>
      <c r="S23" s="46"/>
      <c r="T23" s="48">
        <v>15000000</v>
      </c>
      <c r="U23" s="49">
        <v>6</v>
      </c>
      <c r="V23" s="33">
        <v>3500000</v>
      </c>
      <c r="W23" s="33">
        <v>6</v>
      </c>
      <c r="X23" s="34">
        <v>0</v>
      </c>
      <c r="Y23" s="34">
        <v>0</v>
      </c>
      <c r="Z23" s="44">
        <v>3000000</v>
      </c>
      <c r="AA23" s="34">
        <v>6</v>
      </c>
      <c r="AB23" s="24"/>
      <c r="AC23" s="36">
        <v>0.7</v>
      </c>
      <c r="AD23" s="37">
        <v>7</v>
      </c>
      <c r="AE23" s="47"/>
    </row>
    <row r="24" spans="1:32" ht="16.5" customHeight="1" x14ac:dyDescent="0.2">
      <c r="A24" s="50"/>
      <c r="B24" s="51"/>
      <c r="C24" s="51"/>
      <c r="D24" s="51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22"/>
      <c r="S24" s="46"/>
      <c r="T24" s="48">
        <v>20000000</v>
      </c>
      <c r="U24" s="49">
        <v>7</v>
      </c>
      <c r="V24" s="33">
        <v>5000000</v>
      </c>
      <c r="W24" s="33">
        <v>7</v>
      </c>
      <c r="X24" s="34">
        <v>0</v>
      </c>
      <c r="Y24" s="34">
        <v>0</v>
      </c>
      <c r="Z24" s="44">
        <v>4000000</v>
      </c>
      <c r="AA24" s="34">
        <v>7</v>
      </c>
      <c r="AB24" s="24"/>
      <c r="AC24" s="36">
        <v>0.8</v>
      </c>
      <c r="AD24" s="37">
        <v>8</v>
      </c>
      <c r="AE24" s="47"/>
    </row>
    <row r="25" spans="1:32" ht="22.5" customHeight="1" x14ac:dyDescent="0.2">
      <c r="A25" s="5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46"/>
      <c r="AB25" s="24"/>
      <c r="AC25" s="36">
        <v>0.9</v>
      </c>
      <c r="AD25" s="37">
        <v>9</v>
      </c>
      <c r="AE25" s="47"/>
    </row>
    <row r="26" spans="1:32" ht="15.75" thickBot="1" x14ac:dyDescent="0.25">
      <c r="B26" s="6"/>
      <c r="C26" s="6"/>
      <c r="D26" s="6"/>
      <c r="E26" s="22"/>
      <c r="F26" s="22"/>
      <c r="G26" s="2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T26" s="119" t="s">
        <v>25</v>
      </c>
      <c r="U26" s="120"/>
      <c r="V26" s="120"/>
      <c r="W26" s="120"/>
      <c r="X26" s="120" t="s">
        <v>25</v>
      </c>
      <c r="Y26" s="120"/>
      <c r="Z26" s="120"/>
      <c r="AA26" s="125"/>
      <c r="AB26" s="24"/>
      <c r="AC26" s="53">
        <v>1</v>
      </c>
      <c r="AD26" s="54">
        <v>10</v>
      </c>
      <c r="AE26" s="47"/>
    </row>
    <row r="27" spans="1:32" s="50" customFormat="1" ht="21.75" customHeight="1" x14ac:dyDescent="0.2">
      <c r="A27" s="4"/>
      <c r="B27" s="6"/>
      <c r="C27" s="6"/>
      <c r="D27" s="6"/>
      <c r="E27" s="6"/>
      <c r="F27" s="6"/>
      <c r="G27" s="6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77" t="s">
        <v>14</v>
      </c>
      <c r="U27" s="75"/>
      <c r="V27" s="75" t="s">
        <v>15</v>
      </c>
      <c r="W27" s="75"/>
      <c r="X27" s="75" t="s">
        <v>16</v>
      </c>
      <c r="Y27" s="75"/>
      <c r="Z27" s="75" t="s">
        <v>17</v>
      </c>
      <c r="AA27" s="76"/>
      <c r="AB27" s="55"/>
      <c r="AC27" s="6"/>
      <c r="AD27" s="6"/>
      <c r="AE27" s="47"/>
      <c r="AF27" s="22"/>
    </row>
    <row r="28" spans="1:32" ht="15.75" customHeight="1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2"/>
      <c r="T28" s="56">
        <v>0</v>
      </c>
      <c r="U28" s="56">
        <v>0</v>
      </c>
      <c r="V28" s="57">
        <v>0</v>
      </c>
      <c r="W28" s="58">
        <v>0</v>
      </c>
      <c r="X28" s="59">
        <v>0</v>
      </c>
      <c r="Y28" s="60">
        <v>0</v>
      </c>
      <c r="Z28" s="61">
        <v>0</v>
      </c>
      <c r="AA28" s="62">
        <v>0</v>
      </c>
      <c r="AB28" s="24"/>
      <c r="AC28" s="4"/>
      <c r="AD28" s="4"/>
      <c r="AE28" s="63"/>
    </row>
    <row r="29" spans="1:32" ht="33.75" customHeight="1" thickBo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T29" s="64">
        <v>100000</v>
      </c>
      <c r="U29" s="56">
        <v>1</v>
      </c>
      <c r="V29" s="65">
        <v>50000</v>
      </c>
      <c r="W29" s="58">
        <v>1</v>
      </c>
      <c r="X29" s="59">
        <v>0</v>
      </c>
      <c r="Y29" s="60">
        <v>0</v>
      </c>
      <c r="Z29" s="61">
        <v>30000</v>
      </c>
      <c r="AA29" s="62">
        <v>1</v>
      </c>
      <c r="AB29" s="24"/>
      <c r="AC29" s="122" t="s">
        <v>26</v>
      </c>
      <c r="AD29" s="122"/>
      <c r="AE29" s="63"/>
    </row>
    <row r="30" spans="1:32" ht="16.5" customHeight="1" thickBo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T30" s="64">
        <v>200000</v>
      </c>
      <c r="U30" s="56">
        <v>2</v>
      </c>
      <c r="V30" s="65">
        <v>150000</v>
      </c>
      <c r="W30" s="58">
        <v>2</v>
      </c>
      <c r="X30" s="59">
        <v>0</v>
      </c>
      <c r="Y30" s="60">
        <v>0</v>
      </c>
      <c r="Z30" s="61">
        <v>60000</v>
      </c>
      <c r="AA30" s="62">
        <v>2</v>
      </c>
      <c r="AB30" s="4"/>
      <c r="AC30" s="123">
        <v>25</v>
      </c>
      <c r="AD30" s="124"/>
      <c r="AE30" s="4"/>
    </row>
    <row r="31" spans="1:32" ht="15" customHeight="1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T31" s="64">
        <v>400000</v>
      </c>
      <c r="U31" s="56">
        <v>3</v>
      </c>
      <c r="V31" s="65">
        <v>250000</v>
      </c>
      <c r="W31" s="58">
        <v>3</v>
      </c>
      <c r="X31" s="59">
        <v>0</v>
      </c>
      <c r="Y31" s="60">
        <v>0</v>
      </c>
      <c r="Z31" s="61">
        <v>90000</v>
      </c>
      <c r="AA31" s="62">
        <v>3</v>
      </c>
      <c r="AB31" s="4"/>
      <c r="AE31" s="4"/>
    </row>
    <row r="32" spans="1:32" ht="15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T32" s="64">
        <v>600000</v>
      </c>
      <c r="U32" s="56">
        <v>4</v>
      </c>
      <c r="V32" s="65">
        <v>600000</v>
      </c>
      <c r="W32" s="58">
        <v>4</v>
      </c>
      <c r="X32" s="59">
        <v>0</v>
      </c>
      <c r="Y32" s="60">
        <v>0</v>
      </c>
      <c r="Z32" s="61">
        <v>120000</v>
      </c>
      <c r="AA32" s="62">
        <v>4</v>
      </c>
      <c r="AB32" s="4"/>
      <c r="AE32" s="4"/>
    </row>
    <row r="33" spans="2:31" ht="15" thickBo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T33" s="64">
        <v>800000</v>
      </c>
      <c r="U33" s="56">
        <v>5</v>
      </c>
      <c r="V33" s="65">
        <v>800000</v>
      </c>
      <c r="W33" s="58">
        <v>5</v>
      </c>
      <c r="X33" s="66">
        <v>0</v>
      </c>
      <c r="Y33" s="67">
        <v>0</v>
      </c>
      <c r="Z33" s="68">
        <v>150000</v>
      </c>
      <c r="AA33" s="69">
        <v>5</v>
      </c>
      <c r="AB33" s="4"/>
      <c r="AE33" s="4"/>
    </row>
    <row r="34" spans="2:3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2:31" ht="15" customHeight="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2:3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2:31" ht="15" customHeight="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2:3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2:3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2:3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2:31" ht="18.75" customHeight="1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2:31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2:3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2:3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2:3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2:3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2:3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2:3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2:18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2:18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2:18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2:18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2:18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2:18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2:18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2:18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2:18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2:18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2:18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2:18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2:18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2:18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2:18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2:18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2:18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2:18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2:18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2:18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2:18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2:18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2:18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2:18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2:18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2:18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2:18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2:18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2:18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2:18" x14ac:dyDescent="0.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2:18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2:18" x14ac:dyDescent="0.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">
      <c r="A92" s="4" t="s">
        <v>27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"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</sheetData>
  <sheetProtection algorithmName="SHA-512" hashValue="WvmnXm2ew9qipmoY2AAZaerkPdyu4WFEDN8pN0I0iZ7XIPOZxnz2nWC8rD7gQUeQ4OrFYKb/ziFRNHFI1Z11PA==" saltValue="ljlK7dzhXGiQRiXzsjsTjA==" spinCount="100000" sheet="1" selectLockedCells="1"/>
  <mergeCells count="5">
    <mergeCell ref="B6:D6"/>
    <mergeCell ref="T14:AA14"/>
    <mergeCell ref="AC29:AD29"/>
    <mergeCell ref="AC30:AD30"/>
    <mergeCell ref="T26:AA26"/>
  </mergeCells>
  <dataValidations count="2">
    <dataValidation type="list" allowBlank="1" showInputMessage="1" showErrorMessage="1" sqref="E6" xr:uid="{00000000-0002-0000-0000-000000000000}">
      <formula1>$F$6:$F$8</formula1>
    </dataValidation>
    <dataValidation type="list" showInputMessage="1" showErrorMessage="1" errorTitle="Invalid" error="You must choose from the four choices listed in the drop down menu." sqref="D7" xr:uid="{00000000-0002-0000-0000-000001000000}">
      <formula1>$S$3:$S$8</formula1>
    </dataValidation>
  </dataValidations>
  <printOptions horizontalCentered="1"/>
  <pageMargins left="0.7" right="0.7" top="0.75" bottom="0.75" header="0.3" footer="0.3"/>
  <pageSetup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91fca2-b249-4604-bc74-b95eb0c41ed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DAD830BA34D4386CFB475A384FF3B" ma:contentTypeVersion="13" ma:contentTypeDescription="Create a new document." ma:contentTypeScope="" ma:versionID="f55527cf1fd6c7043fe740ea6de81287">
  <xsd:schema xmlns:xsd="http://www.w3.org/2001/XMLSchema" xmlns:xs="http://www.w3.org/2001/XMLSchema" xmlns:p="http://schemas.microsoft.com/office/2006/metadata/properties" xmlns:ns3="df84236a-7174-4a08-85c3-61181b76e203" xmlns:ns4="4f91fca2-b249-4604-bc74-b95eb0c41edc" targetNamespace="http://schemas.microsoft.com/office/2006/metadata/properties" ma:root="true" ma:fieldsID="5b3fecf84143c13efb7fff77e2cd43aa" ns3:_="" ns4:_="">
    <xsd:import namespace="df84236a-7174-4a08-85c3-61181b76e203"/>
    <xsd:import namespace="4f91fca2-b249-4604-bc74-b95eb0c41e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4236a-7174-4a08-85c3-61181b76e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1fca2-b249-4604-bc74-b95eb0c41e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725A5D-B8ED-453D-A8B9-57A91080C064}">
  <ds:schemaRefs>
    <ds:schemaRef ds:uri="http://purl.org/dc/terms/"/>
    <ds:schemaRef ds:uri="http://schemas.microsoft.com/office/2006/documentManagement/types"/>
    <ds:schemaRef ds:uri="4f91fca2-b249-4604-bc74-b95eb0c41ed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f84236a-7174-4a08-85c3-61181b76e2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49D76F-6471-4B6F-B265-423387EB7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4236a-7174-4a08-85c3-61181b76e203"/>
    <ds:schemaRef ds:uri="4f91fca2-b249-4604-bc74-b95eb0c41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E909A-2DDF-4F11-875D-865A406F5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Manager/>
  <Company>California Technology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3.0 Jobs Ratio Calculator</dc:title>
  <dc:subject/>
  <dc:creator>Nick Abdo</dc:creator>
  <cp:keywords/>
  <dc:description/>
  <cp:lastModifiedBy>Mikel</cp:lastModifiedBy>
  <cp:revision/>
  <cp:lastPrinted>2020-07-02T22:57:22Z</cp:lastPrinted>
  <dcterms:created xsi:type="dcterms:W3CDTF">2014-11-03T23:23:15Z</dcterms:created>
  <dcterms:modified xsi:type="dcterms:W3CDTF">2020-07-03T17:38:55Z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0x010100398DAD830BA34D4386CFB475A384FF3B</vt:lpwstr>
  </property>
  <property fmtid="{D5CDD505-2E9C-101B-9397-08002B2CF9AE}" pid="3" name="Order">
    <vt:r8>5189000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